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návrh rozpočtu" sheetId="1" r:id="rId1"/>
  </sheets>
  <calcPr calcId="145621" iterateDelta="1E-4"/>
</workbook>
</file>

<file path=xl/calcChain.xml><?xml version="1.0" encoding="utf-8"?>
<calcChain xmlns="http://schemas.openxmlformats.org/spreadsheetml/2006/main">
  <c r="F57" i="1" l="1"/>
  <c r="E57" i="1"/>
  <c r="D57" i="1"/>
  <c r="C57" i="1"/>
  <c r="F45" i="1"/>
  <c r="E45" i="1"/>
  <c r="D45" i="1"/>
  <c r="C45" i="1"/>
  <c r="B45" i="1"/>
  <c r="F40" i="1"/>
  <c r="E40" i="1"/>
  <c r="D40" i="1"/>
  <c r="C40" i="1"/>
  <c r="B40" i="1"/>
  <c r="F35" i="1"/>
  <c r="E35" i="1"/>
  <c r="D35" i="1"/>
  <c r="C35" i="1"/>
  <c r="B35" i="1"/>
  <c r="F29" i="1"/>
  <c r="E29" i="1"/>
  <c r="D29" i="1"/>
  <c r="C29" i="1"/>
  <c r="B29" i="1"/>
  <c r="F22" i="1"/>
  <c r="E22" i="1"/>
  <c r="D22" i="1"/>
  <c r="C22" i="1"/>
  <c r="F21" i="1"/>
  <c r="F61" i="1" s="1"/>
  <c r="E21" i="1"/>
  <c r="E61" i="1" s="1"/>
  <c r="D21" i="1"/>
  <c r="D61" i="1" s="1"/>
  <c r="C21" i="1"/>
  <c r="C61" i="1" s="1"/>
  <c r="B21" i="1"/>
  <c r="B61" i="1" s="1"/>
  <c r="D18" i="1"/>
  <c r="D16" i="1"/>
  <c r="D15" i="1"/>
  <c r="F14" i="1"/>
  <c r="E14" i="1"/>
  <c r="D14" i="1"/>
  <c r="C14" i="1"/>
  <c r="B14" i="1"/>
  <c r="D13" i="1"/>
  <c r="D12" i="1"/>
  <c r="D11" i="1"/>
  <c r="D9" i="1"/>
  <c r="F8" i="1"/>
  <c r="F19" i="1" s="1"/>
  <c r="E8" i="1"/>
  <c r="E19" i="1" s="1"/>
  <c r="E62" i="1" s="1"/>
  <c r="D8" i="1"/>
  <c r="D19" i="1" s="1"/>
  <c r="C8" i="1"/>
  <c r="C19" i="1" s="1"/>
  <c r="C62" i="1" s="1"/>
  <c r="B8" i="1"/>
  <c r="B19" i="1" s="1"/>
  <c r="B62" i="1" l="1"/>
  <c r="D62" i="1"/>
  <c r="F62" i="1"/>
</calcChain>
</file>

<file path=xl/sharedStrings.xml><?xml version="1.0" encoding="utf-8"?>
<sst xmlns="http://schemas.openxmlformats.org/spreadsheetml/2006/main" count="74" uniqueCount="72">
  <si>
    <t>Základní škola T.G.Masaryka Trnková 280 73551 Bohumín - Pudlov</t>
  </si>
  <si>
    <t>- za organizaci celkem</t>
  </si>
  <si>
    <t xml:space="preserve"> </t>
  </si>
  <si>
    <t>Schválený</t>
  </si>
  <si>
    <t xml:space="preserve">prognoza </t>
  </si>
  <si>
    <t>Návrh</t>
  </si>
  <si>
    <t xml:space="preserve">          z toho</t>
  </si>
  <si>
    <t>rozpočet</t>
  </si>
  <si>
    <t>rozpočtu</t>
  </si>
  <si>
    <t>Hlavní čin.</t>
  </si>
  <si>
    <t>Doplň. čin.</t>
  </si>
  <si>
    <t>VÝNOSY:</t>
  </si>
  <si>
    <t>60 - výnosy z vl.výkonů a zboží</t>
  </si>
  <si>
    <t>z toho: - školné</t>
  </si>
  <si>
    <t xml:space="preserve">             - pronájem</t>
  </si>
  <si>
    <t xml:space="preserve">64 - ostatní výnosy </t>
  </si>
  <si>
    <t>z toho: - čerpání fondů</t>
  </si>
  <si>
    <r>
      <rPr>
        <b/>
        <sz val="9"/>
        <rFont val="Arial"/>
        <family val="2"/>
        <charset val="238"/>
      </rPr>
      <t xml:space="preserve">66 - finanční výnosy </t>
    </r>
    <r>
      <rPr>
        <sz val="9"/>
        <rFont val="Arial"/>
        <family val="2"/>
        <charset val="238"/>
      </rPr>
      <t>(např.úroky banky)</t>
    </r>
  </si>
  <si>
    <t>67 - prostředky st.rozpočtu,ÚSC a st.fondů</t>
  </si>
  <si>
    <t>v tom: - příspěvek zřizovatele celkem</t>
  </si>
  <si>
    <t xml:space="preserve">           - dotace ze st. rozpočtu-mzdy+ONIV</t>
  </si>
  <si>
    <t xml:space="preserve">           - ostatní dotace (město, SFŽP, MŠMT…)</t>
  </si>
  <si>
    <t xml:space="preserve">          - zúčt.odpisů inv.maj. z dotace do výnosů</t>
  </si>
  <si>
    <t>Výnosy celkem</t>
  </si>
  <si>
    <t>NÁKLADY</t>
  </si>
  <si>
    <t>50 - spotřebované nákupy</t>
  </si>
  <si>
    <t>v tom: 501 spotřeba materiálu</t>
  </si>
  <si>
    <t xml:space="preserve">         - materiál (kancel.,spotřební,čist.pr.)</t>
  </si>
  <si>
    <t xml:space="preserve">         - materiál ESF</t>
  </si>
  <si>
    <t xml:space="preserve">         - DHIM </t>
  </si>
  <si>
    <t xml:space="preserve">         - učební pomůcky zřizovatel</t>
  </si>
  <si>
    <t xml:space="preserve">         - potraviny</t>
  </si>
  <si>
    <t xml:space="preserve">         - st.rozpočet (učebnice, uč.pomůcky,DDHM)</t>
  </si>
  <si>
    <t xml:space="preserve">          502 spotřeba energie</t>
  </si>
  <si>
    <t xml:space="preserve">         - voda</t>
  </si>
  <si>
    <t xml:space="preserve">         - plyn</t>
  </si>
  <si>
    <t xml:space="preserve">         - teplo</t>
  </si>
  <si>
    <t xml:space="preserve">         - el.energie</t>
  </si>
  <si>
    <t xml:space="preserve">          504 prodané zboží</t>
  </si>
  <si>
    <t>51 - služby</t>
  </si>
  <si>
    <t>v tom: 511 opravy a udržování</t>
  </si>
  <si>
    <t xml:space="preserve">            512 cestovné </t>
  </si>
  <si>
    <t xml:space="preserve">           - z toho st.dotace</t>
  </si>
  <si>
    <t xml:space="preserve">            513 reprezentační fond </t>
  </si>
  <si>
    <t xml:space="preserve">            518 ostatní služby</t>
  </si>
  <si>
    <t xml:space="preserve">           - telefony</t>
  </si>
  <si>
    <t xml:space="preserve">           - stočné, srážková voda</t>
  </si>
  <si>
    <t xml:space="preserve">           - ostatní (revize,zprac.mezd,pošt.apod.)</t>
  </si>
  <si>
    <t xml:space="preserve">           - st.rozpočet (školení, projekty apod.)</t>
  </si>
  <si>
    <t>52 - osobní náklady</t>
  </si>
  <si>
    <t>v tom: 521 mzdové náklady - SR</t>
  </si>
  <si>
    <t xml:space="preserve">            521 mzdové náklady z jiných zdrojů</t>
  </si>
  <si>
    <t xml:space="preserve">            521 mzdové náklady ESF</t>
  </si>
  <si>
    <t xml:space="preserve">            521 náhrady-nemoc - SR</t>
  </si>
  <si>
    <t xml:space="preserve">            524 soc.+zdrav.pojištění - SR</t>
  </si>
  <si>
    <t xml:space="preserve">            524 odvody z jiných zdrojů</t>
  </si>
  <si>
    <t xml:space="preserve">            524 soc+zdr.poj. ESF</t>
  </si>
  <si>
    <t xml:space="preserve">            525 jiné soc. poj. - zák.pojištění SR</t>
  </si>
  <si>
    <t xml:space="preserve">            527 zák.soc.náklady (FKSP) -SR</t>
  </si>
  <si>
    <t xml:space="preserve">            527 FKSP z jiných zdrojů</t>
  </si>
  <si>
    <t>54 - Ostatní náklady</t>
  </si>
  <si>
    <t xml:space="preserve">55 - Odpisy </t>
  </si>
  <si>
    <t>551 : - nemovitý majetek</t>
  </si>
  <si>
    <t xml:space="preserve">             - movitý majetek</t>
  </si>
  <si>
    <t>558 DHM 3-40 tis.Kč</t>
  </si>
  <si>
    <t>Náklady celkem</t>
  </si>
  <si>
    <t xml:space="preserve">Hospodářský výsledek </t>
  </si>
  <si>
    <t>ředitel PO:</t>
  </si>
  <si>
    <t>ROZPOČET 2020</t>
  </si>
  <si>
    <t xml:space="preserve">Zpracoval: </t>
  </si>
  <si>
    <t>Bohumín, dne: 2.12.2019</t>
  </si>
  <si>
    <t>Schváleno radou města dne 2.12.2019 usnesením č. 352/22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</si>
</sst>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5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2" borderId="11" xfId="0" applyFont="1" applyFill="1" applyBorder="1"/>
    <xf numFmtId="0" fontId="0" fillId="2" borderId="12" xfId="0" applyFill="1" applyBorder="1" applyAlignment="1"/>
    <xf numFmtId="0" fontId="6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6" fillId="0" borderId="17" xfId="0" applyFont="1" applyBorder="1"/>
    <xf numFmtId="0" fontId="0" fillId="0" borderId="18" xfId="0" applyBorder="1"/>
    <xf numFmtId="0" fontId="0" fillId="0" borderId="6" xfId="0" applyBorder="1"/>
    <xf numFmtId="0" fontId="0" fillId="0" borderId="19" xfId="0" applyBorder="1"/>
    <xf numFmtId="0" fontId="0" fillId="0" borderId="20" xfId="0" applyBorder="1"/>
    <xf numFmtId="0" fontId="0" fillId="2" borderId="12" xfId="0" applyFill="1" applyBorder="1"/>
    <xf numFmtId="0" fontId="0" fillId="2" borderId="21" xfId="0" applyFill="1" applyBorder="1"/>
    <xf numFmtId="0" fontId="0" fillId="2" borderId="4" xfId="0" applyFill="1" applyBorder="1"/>
    <xf numFmtId="0" fontId="6" fillId="0" borderId="5" xfId="0" applyFont="1" applyBorder="1"/>
    <xf numFmtId="0" fontId="0" fillId="0" borderId="10" xfId="0" applyBorder="1"/>
    <xf numFmtId="0" fontId="0" fillId="0" borderId="8" xfId="0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5" fillId="3" borderId="11" xfId="0" applyFont="1" applyFill="1" applyBorder="1"/>
    <xf numFmtId="0" fontId="0" fillId="3" borderId="12" xfId="0" applyFill="1" applyBorder="1"/>
    <xf numFmtId="0" fontId="0" fillId="3" borderId="21" xfId="0" applyFill="1" applyBorder="1"/>
    <xf numFmtId="0" fontId="0" fillId="3" borderId="4" xfId="0" applyFill="1" applyBorder="1"/>
    <xf numFmtId="0" fontId="4" fillId="0" borderId="0" xfId="0" applyFont="1" applyBorder="1"/>
    <xf numFmtId="0" fontId="5" fillId="0" borderId="11" xfId="0" applyFont="1" applyBorder="1"/>
    <xf numFmtId="0" fontId="0" fillId="0" borderId="12" xfId="0" applyBorder="1"/>
    <xf numFmtId="0" fontId="0" fillId="0" borderId="21" xfId="0" applyBorder="1"/>
    <xf numFmtId="0" fontId="0" fillId="0" borderId="0" xfId="0" applyBorder="1"/>
    <xf numFmtId="0" fontId="6" fillId="0" borderId="27" xfId="0" applyFont="1" applyBorder="1"/>
    <xf numFmtId="0" fontId="0" fillId="0" borderId="4" xfId="0" applyBorder="1"/>
    <xf numFmtId="0" fontId="7" fillId="0" borderId="0" xfId="0" applyFont="1" applyBorder="1"/>
    <xf numFmtId="0" fontId="6" fillId="0" borderId="11" xfId="0" applyFont="1" applyBorder="1"/>
    <xf numFmtId="0" fontId="7" fillId="0" borderId="0" xfId="0" applyFont="1" applyBorder="1" applyAlignment="1">
      <alignment shrinkToFit="1"/>
    </xf>
    <xf numFmtId="0" fontId="6" fillId="0" borderId="1" xfId="0" applyFont="1" applyBorder="1"/>
    <xf numFmtId="0" fontId="0" fillId="0" borderId="2" xfId="0" applyBorder="1"/>
    <xf numFmtId="0" fontId="0" fillId="0" borderId="7" xfId="0" applyBorder="1"/>
    <xf numFmtId="0" fontId="0" fillId="0" borderId="28" xfId="0" applyBorder="1"/>
    <xf numFmtId="0" fontId="6" fillId="0" borderId="12" xfId="0" applyFont="1" applyBorder="1"/>
    <xf numFmtId="0" fontId="5" fillId="0" borderId="13" xfId="0" applyFont="1" applyBorder="1"/>
    <xf numFmtId="0" fontId="5" fillId="0" borderId="5" xfId="0" applyFont="1" applyBorder="1"/>
    <xf numFmtId="0" fontId="5" fillId="4" borderId="11" xfId="0" applyFont="1" applyFill="1" applyBorder="1"/>
    <xf numFmtId="0" fontId="0" fillId="4" borderId="12" xfId="0" applyFill="1" applyBorder="1"/>
    <xf numFmtId="0" fontId="0" fillId="4" borderId="21" xfId="0" applyFill="1" applyBorder="1"/>
    <xf numFmtId="0" fontId="0" fillId="4" borderId="4" xfId="0" applyFill="1" applyBorder="1"/>
    <xf numFmtId="0" fontId="8" fillId="0" borderId="29" xfId="0" applyFont="1" applyBorder="1"/>
    <xf numFmtId="0" fontId="0" fillId="0" borderId="30" xfId="0" applyBorder="1"/>
    <xf numFmtId="0" fontId="6" fillId="0" borderId="0" xfId="0" applyFont="1"/>
    <xf numFmtId="0" fontId="6" fillId="0" borderId="0" xfId="0" applyFont="1" applyBorder="1"/>
    <xf numFmtId="0" fontId="9" fillId="0" borderId="0" xfId="0" applyFont="1"/>
    <xf numFmtId="0" fontId="0" fillId="5" borderId="12" xfId="0" applyFill="1" applyBorder="1"/>
    <xf numFmtId="0" fontId="10" fillId="5" borderId="12" xfId="0" applyFont="1" applyFill="1" applyBorder="1"/>
    <xf numFmtId="0" fontId="7" fillId="0" borderId="0" xfId="0" applyFont="1"/>
    <xf numFmtId="0" fontId="11" fillId="0" borderId="0" xfId="0" applyFont="1"/>
    <xf numFmtId="0" fontId="12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workbookViewId="0">
      <selection activeCell="F3" sqref="F3"/>
    </sheetView>
  </sheetViews>
  <sheetFormatPr defaultRowHeight="15" x14ac:dyDescent="0.25"/>
  <cols>
    <col min="1" max="1" width="40.5703125" customWidth="1"/>
  </cols>
  <sheetData>
    <row r="1" spans="1:6" ht="21.75" customHeight="1" x14ac:dyDescent="0.25">
      <c r="A1" s="1" t="s">
        <v>0</v>
      </c>
    </row>
    <row r="2" spans="1:6" ht="15.75" x14ac:dyDescent="0.25">
      <c r="A2" s="2" t="s">
        <v>68</v>
      </c>
    </row>
    <row r="3" spans="1:6" s="70" customFormat="1" ht="12.75" x14ac:dyDescent="0.2">
      <c r="A3" s="69" t="s">
        <v>1</v>
      </c>
      <c r="C3" s="71" t="s">
        <v>2</v>
      </c>
    </row>
    <row r="4" spans="1:6" s="70" customFormat="1" ht="13.5" thickBot="1" x14ac:dyDescent="0.25">
      <c r="A4" s="69" t="s">
        <v>71</v>
      </c>
      <c r="C4" s="71"/>
    </row>
    <row r="5" spans="1:6" ht="12.6" customHeight="1" thickBot="1" x14ac:dyDescent="0.3">
      <c r="A5" s="3"/>
      <c r="B5" s="4" t="s">
        <v>3</v>
      </c>
      <c r="C5" s="5" t="s">
        <v>4</v>
      </c>
      <c r="D5" s="4" t="s">
        <v>5</v>
      </c>
      <c r="E5" s="6" t="s">
        <v>6</v>
      </c>
      <c r="F5" s="7"/>
    </row>
    <row r="6" spans="1:6" ht="12.6" customHeight="1" x14ac:dyDescent="0.25">
      <c r="A6" s="8" t="s">
        <v>2</v>
      </c>
      <c r="B6" s="9" t="s">
        <v>7</v>
      </c>
      <c r="C6" s="9">
        <v>2019</v>
      </c>
      <c r="D6" s="9" t="s">
        <v>8</v>
      </c>
      <c r="E6" s="10" t="s">
        <v>9</v>
      </c>
      <c r="F6" s="11" t="s">
        <v>10</v>
      </c>
    </row>
    <row r="7" spans="1:6" ht="15.75" customHeight="1" thickBot="1" x14ac:dyDescent="0.3">
      <c r="A7" s="12" t="s">
        <v>11</v>
      </c>
      <c r="B7" s="9">
        <v>2019</v>
      </c>
      <c r="C7" s="9"/>
      <c r="D7" s="13">
        <v>2020</v>
      </c>
      <c r="E7" s="14">
        <v>2020</v>
      </c>
      <c r="F7" s="11">
        <v>2020</v>
      </c>
    </row>
    <row r="8" spans="1:6" ht="12.6" customHeight="1" thickBot="1" x14ac:dyDescent="0.3">
      <c r="A8" s="15" t="s">
        <v>12</v>
      </c>
      <c r="B8" s="16">
        <f>B9+B10</f>
        <v>515</v>
      </c>
      <c r="C8" s="16">
        <f>SUM(C9:C10)</f>
        <v>565</v>
      </c>
      <c r="D8" s="16">
        <f t="shared" ref="D8:F8" si="0">SUM(D9:D10)</f>
        <v>565</v>
      </c>
      <c r="E8" s="16">
        <f t="shared" si="0"/>
        <v>5</v>
      </c>
      <c r="F8" s="16">
        <f t="shared" si="0"/>
        <v>560</v>
      </c>
    </row>
    <row r="9" spans="1:6" ht="12.6" customHeight="1" x14ac:dyDescent="0.25">
      <c r="A9" s="17" t="s">
        <v>13</v>
      </c>
      <c r="B9" s="18">
        <v>5</v>
      </c>
      <c r="C9" s="18">
        <v>5</v>
      </c>
      <c r="D9" s="18">
        <f>E9+F9</f>
        <v>5</v>
      </c>
      <c r="E9" s="19">
        <v>5</v>
      </c>
      <c r="F9" s="20"/>
    </row>
    <row r="10" spans="1:6" ht="12.6" customHeight="1" thickBot="1" x14ac:dyDescent="0.3">
      <c r="A10" s="21" t="s">
        <v>14</v>
      </c>
      <c r="B10" s="22">
        <v>510</v>
      </c>
      <c r="C10" s="22">
        <v>560</v>
      </c>
      <c r="D10" s="23">
        <v>560</v>
      </c>
      <c r="E10" s="24"/>
      <c r="F10" s="25">
        <v>560</v>
      </c>
    </row>
    <row r="11" spans="1:6" ht="12.6" customHeight="1" thickBot="1" x14ac:dyDescent="0.3">
      <c r="A11" s="15" t="s">
        <v>15</v>
      </c>
      <c r="B11" s="26">
        <v>20</v>
      </c>
      <c r="C11" s="26">
        <v>20</v>
      </c>
      <c r="D11" s="67">
        <f>E11+F11</f>
        <v>55</v>
      </c>
      <c r="E11" s="27">
        <v>55</v>
      </c>
      <c r="F11" s="28">
        <v>0</v>
      </c>
    </row>
    <row r="12" spans="1:6" ht="12.6" customHeight="1" thickBot="1" x14ac:dyDescent="0.3">
      <c r="A12" s="29" t="s">
        <v>16</v>
      </c>
      <c r="B12" s="23">
        <v>20</v>
      </c>
      <c r="C12" s="23"/>
      <c r="D12" s="23">
        <f>E12+F12</f>
        <v>55</v>
      </c>
      <c r="E12" s="30">
        <v>55</v>
      </c>
      <c r="F12" s="31"/>
    </row>
    <row r="13" spans="1:6" ht="12.6" customHeight="1" thickBot="1" x14ac:dyDescent="0.3">
      <c r="A13" s="15" t="s">
        <v>17</v>
      </c>
      <c r="B13" s="26">
        <v>1</v>
      </c>
      <c r="C13" s="26">
        <v>1</v>
      </c>
      <c r="D13" s="68">
        <f>E13+F13</f>
        <v>1</v>
      </c>
      <c r="E13" s="27">
        <v>1</v>
      </c>
      <c r="F13" s="28">
        <v>0</v>
      </c>
    </row>
    <row r="14" spans="1:6" ht="12.6" customHeight="1" thickBot="1" x14ac:dyDescent="0.3">
      <c r="A14" s="15" t="s">
        <v>18</v>
      </c>
      <c r="B14" s="26">
        <f>B15+B16+B18</f>
        <v>9109</v>
      </c>
      <c r="C14" s="26">
        <f>C15+C16+C18+C17</f>
        <v>10372</v>
      </c>
      <c r="D14" s="26">
        <f>D15+D16+D18+D17</f>
        <v>10900</v>
      </c>
      <c r="E14" s="26">
        <f>E15+E16+E18+E17</f>
        <v>10900</v>
      </c>
      <c r="F14" s="26">
        <f>F15+F16+F18+F17</f>
        <v>0</v>
      </c>
    </row>
    <row r="15" spans="1:6" ht="12.6" customHeight="1" x14ac:dyDescent="0.25">
      <c r="A15" s="17" t="s">
        <v>19</v>
      </c>
      <c r="B15" s="18">
        <v>2048</v>
      </c>
      <c r="C15" s="18">
        <v>2098</v>
      </c>
      <c r="D15" s="18">
        <f>E15+F15</f>
        <v>2458</v>
      </c>
      <c r="E15" s="19">
        <v>2458</v>
      </c>
      <c r="F15" s="20"/>
    </row>
    <row r="16" spans="1:6" ht="12.6" customHeight="1" x14ac:dyDescent="0.25">
      <c r="A16" s="32" t="s">
        <v>20</v>
      </c>
      <c r="B16" s="33">
        <v>7061</v>
      </c>
      <c r="C16" s="33">
        <v>8123</v>
      </c>
      <c r="D16" s="18">
        <f>E16+F16</f>
        <v>8042</v>
      </c>
      <c r="E16" s="34">
        <v>8042</v>
      </c>
      <c r="F16" s="35"/>
    </row>
    <row r="17" spans="1:7" ht="12.6" customHeight="1" x14ac:dyDescent="0.25">
      <c r="A17" s="21" t="s">
        <v>21</v>
      </c>
      <c r="B17" s="22">
        <v>0</v>
      </c>
      <c r="C17" s="22">
        <v>151</v>
      </c>
      <c r="D17" s="18">
        <v>400</v>
      </c>
      <c r="E17" s="24">
        <v>400</v>
      </c>
      <c r="F17" s="25"/>
    </row>
    <row r="18" spans="1:7" ht="12.6" customHeight="1" thickBot="1" x14ac:dyDescent="0.3">
      <c r="A18" s="21" t="s">
        <v>22</v>
      </c>
      <c r="B18" s="22"/>
      <c r="C18" s="22"/>
      <c r="D18" s="18">
        <f>E18+F18</f>
        <v>0</v>
      </c>
      <c r="E18" s="36"/>
      <c r="F18" s="25"/>
    </row>
    <row r="19" spans="1:7" ht="16.5" customHeight="1" thickBot="1" x14ac:dyDescent="0.3">
      <c r="A19" s="37" t="s">
        <v>23</v>
      </c>
      <c r="B19" s="38">
        <f t="shared" ref="B19:F19" si="1">B8+B11+B13+B14</f>
        <v>9645</v>
      </c>
      <c r="C19" s="38">
        <f t="shared" si="1"/>
        <v>10958</v>
      </c>
      <c r="D19" s="38">
        <f t="shared" si="1"/>
        <v>11521</v>
      </c>
      <c r="E19" s="39">
        <f t="shared" si="1"/>
        <v>10961</v>
      </c>
      <c r="F19" s="40">
        <f t="shared" si="1"/>
        <v>560</v>
      </c>
    </row>
    <row r="20" spans="1:7" ht="15.75" customHeight="1" thickBot="1" x14ac:dyDescent="0.3">
      <c r="A20" s="41" t="s">
        <v>24</v>
      </c>
    </row>
    <row r="21" spans="1:7" ht="12.6" customHeight="1" thickBot="1" x14ac:dyDescent="0.3">
      <c r="A21" s="15" t="s">
        <v>25</v>
      </c>
      <c r="B21" s="26">
        <f t="shared" ref="B21:F21" si="2">B22+B29+B34</f>
        <v>990</v>
      </c>
      <c r="C21" s="26">
        <f t="shared" si="2"/>
        <v>958</v>
      </c>
      <c r="D21" s="26">
        <f t="shared" si="2"/>
        <v>1075</v>
      </c>
      <c r="E21" s="27">
        <f t="shared" si="2"/>
        <v>857</v>
      </c>
      <c r="F21" s="28">
        <f t="shared" si="2"/>
        <v>218</v>
      </c>
    </row>
    <row r="22" spans="1:7" ht="12.6" customHeight="1" thickBot="1" x14ac:dyDescent="0.3">
      <c r="A22" s="42" t="s">
        <v>26</v>
      </c>
      <c r="B22" s="43">
        <v>150</v>
      </c>
      <c r="C22" s="43">
        <f>SUM(C23:C28)</f>
        <v>158</v>
      </c>
      <c r="D22" s="44">
        <f>SUM(D23:D28)</f>
        <v>175</v>
      </c>
      <c r="E22" s="44">
        <f>SUM(E23:E28)</f>
        <v>165</v>
      </c>
      <c r="F22" s="44">
        <f>SUM(F23:F28)</f>
        <v>10</v>
      </c>
    </row>
    <row r="23" spans="1:7" ht="12.6" customHeight="1" x14ac:dyDescent="0.25">
      <c r="A23" s="17" t="s">
        <v>27</v>
      </c>
      <c r="B23" s="18">
        <v>80</v>
      </c>
      <c r="C23" s="18">
        <v>80</v>
      </c>
      <c r="D23" s="18">
        <v>80</v>
      </c>
      <c r="E23" s="19">
        <v>70</v>
      </c>
      <c r="F23" s="20">
        <v>10</v>
      </c>
    </row>
    <row r="24" spans="1:7" ht="12.6" customHeight="1" x14ac:dyDescent="0.25">
      <c r="A24" s="17" t="s">
        <v>28</v>
      </c>
      <c r="B24" s="18"/>
      <c r="C24" s="18">
        <v>5</v>
      </c>
      <c r="D24" s="18">
        <v>20</v>
      </c>
      <c r="E24" s="19">
        <v>20</v>
      </c>
      <c r="F24" s="20"/>
    </row>
    <row r="25" spans="1:7" ht="12.6" customHeight="1" x14ac:dyDescent="0.25">
      <c r="A25" s="32" t="s">
        <v>29</v>
      </c>
      <c r="B25" s="33">
        <v>10</v>
      </c>
      <c r="C25" s="33">
        <v>16</v>
      </c>
      <c r="D25" s="33">
        <v>20</v>
      </c>
      <c r="E25" s="34">
        <v>20</v>
      </c>
      <c r="F25" s="35"/>
    </row>
    <row r="26" spans="1:7" ht="12.6" customHeight="1" x14ac:dyDescent="0.25">
      <c r="A26" s="32" t="s">
        <v>30</v>
      </c>
      <c r="B26" s="33">
        <v>25</v>
      </c>
      <c r="C26" s="33">
        <v>20</v>
      </c>
      <c r="D26" s="33">
        <v>25</v>
      </c>
      <c r="E26" s="34">
        <v>25</v>
      </c>
      <c r="F26" s="35"/>
    </row>
    <row r="27" spans="1:7" ht="12.6" customHeight="1" x14ac:dyDescent="0.25">
      <c r="A27" s="32" t="s">
        <v>31</v>
      </c>
      <c r="B27" s="33"/>
      <c r="C27" s="33"/>
      <c r="D27" s="33"/>
      <c r="E27" s="34"/>
      <c r="F27" s="35"/>
      <c r="G27" s="45"/>
    </row>
    <row r="28" spans="1:7" ht="12.6" customHeight="1" thickBot="1" x14ac:dyDescent="0.3">
      <c r="A28" s="21" t="s">
        <v>32</v>
      </c>
      <c r="B28" s="22">
        <v>35</v>
      </c>
      <c r="C28" s="22">
        <v>37</v>
      </c>
      <c r="D28" s="22">
        <v>30</v>
      </c>
      <c r="E28" s="24">
        <v>30</v>
      </c>
      <c r="F28" s="25"/>
      <c r="G28" s="45"/>
    </row>
    <row r="29" spans="1:7" ht="12.6" customHeight="1" thickBot="1" x14ac:dyDescent="0.3">
      <c r="A29" s="42" t="s">
        <v>33</v>
      </c>
      <c r="B29" s="43">
        <f t="shared" ref="B29:F29" si="3">SUM(B30:B33)</f>
        <v>840</v>
      </c>
      <c r="C29" s="43">
        <f t="shared" si="3"/>
        <v>800</v>
      </c>
      <c r="D29" s="43">
        <f t="shared" si="3"/>
        <v>900</v>
      </c>
      <c r="E29" s="43">
        <f t="shared" si="3"/>
        <v>692</v>
      </c>
      <c r="F29" s="43">
        <f t="shared" si="3"/>
        <v>208</v>
      </c>
      <c r="G29" s="45"/>
    </row>
    <row r="30" spans="1:7" ht="12.6" customHeight="1" x14ac:dyDescent="0.25">
      <c r="A30" s="46" t="s">
        <v>34</v>
      </c>
      <c r="B30" s="18">
        <v>40</v>
      </c>
      <c r="C30" s="18">
        <v>25</v>
      </c>
      <c r="D30" s="18">
        <v>45</v>
      </c>
      <c r="E30" s="19">
        <v>35</v>
      </c>
      <c r="F30" s="20">
        <v>10</v>
      </c>
      <c r="G30" s="45"/>
    </row>
    <row r="31" spans="1:7" ht="12.6" customHeight="1" x14ac:dyDescent="0.25">
      <c r="A31" s="32" t="s">
        <v>35</v>
      </c>
      <c r="B31" s="33">
        <v>600</v>
      </c>
      <c r="C31" s="33">
        <v>555</v>
      </c>
      <c r="D31" s="33">
        <v>580</v>
      </c>
      <c r="E31" s="34">
        <v>467</v>
      </c>
      <c r="F31" s="35">
        <v>113</v>
      </c>
      <c r="G31" s="45"/>
    </row>
    <row r="32" spans="1:7" ht="12.6" customHeight="1" x14ac:dyDescent="0.25">
      <c r="A32" s="21" t="s">
        <v>36</v>
      </c>
      <c r="B32" s="22"/>
      <c r="C32" s="22"/>
      <c r="D32" s="22"/>
      <c r="E32" s="24"/>
      <c r="F32" s="25"/>
      <c r="G32" s="45"/>
    </row>
    <row r="33" spans="1:12" ht="12.6" customHeight="1" thickBot="1" x14ac:dyDescent="0.3">
      <c r="A33" s="21" t="s">
        <v>37</v>
      </c>
      <c r="B33" s="22">
        <v>200</v>
      </c>
      <c r="C33" s="22">
        <v>220</v>
      </c>
      <c r="D33" s="22">
        <v>275</v>
      </c>
      <c r="E33" s="24">
        <v>190</v>
      </c>
      <c r="F33" s="25">
        <v>85</v>
      </c>
      <c r="G33" s="45"/>
    </row>
    <row r="34" spans="1:12" ht="12.6" customHeight="1" thickBot="1" x14ac:dyDescent="0.3">
      <c r="A34" s="42" t="s">
        <v>38</v>
      </c>
      <c r="B34" s="43"/>
      <c r="C34" s="43"/>
      <c r="D34" s="43"/>
      <c r="E34" s="44"/>
      <c r="F34" s="47"/>
      <c r="G34" s="45"/>
    </row>
    <row r="35" spans="1:12" ht="12.6" customHeight="1" thickBot="1" x14ac:dyDescent="0.3">
      <c r="A35" s="15" t="s">
        <v>39</v>
      </c>
      <c r="B35" s="26">
        <f t="shared" ref="B35:F35" si="4">B36+B37+B39+B40</f>
        <v>796</v>
      </c>
      <c r="C35" s="26">
        <f t="shared" si="4"/>
        <v>1010</v>
      </c>
      <c r="D35" s="26">
        <f t="shared" si="4"/>
        <v>1233</v>
      </c>
      <c r="E35" s="27">
        <f t="shared" si="4"/>
        <v>1160</v>
      </c>
      <c r="F35" s="28">
        <f t="shared" si="4"/>
        <v>73</v>
      </c>
      <c r="G35" s="45"/>
    </row>
    <row r="36" spans="1:12" ht="12.6" customHeight="1" thickBot="1" x14ac:dyDescent="0.3">
      <c r="A36" s="42" t="s">
        <v>40</v>
      </c>
      <c r="B36" s="43">
        <v>100</v>
      </c>
      <c r="C36" s="43">
        <v>390</v>
      </c>
      <c r="D36" s="43">
        <v>430</v>
      </c>
      <c r="E36" s="44">
        <v>430</v>
      </c>
      <c r="F36" s="47"/>
      <c r="G36" s="45"/>
    </row>
    <row r="37" spans="1:12" ht="12.6" customHeight="1" thickBot="1" x14ac:dyDescent="0.3">
      <c r="A37" s="42" t="s">
        <v>41</v>
      </c>
      <c r="B37" s="43">
        <v>10</v>
      </c>
      <c r="C37" s="43">
        <v>10</v>
      </c>
      <c r="D37" s="43">
        <v>10</v>
      </c>
      <c r="E37" s="44">
        <v>10</v>
      </c>
      <c r="F37" s="47"/>
      <c r="G37" s="45"/>
    </row>
    <row r="38" spans="1:12" ht="12.6" customHeight="1" thickBot="1" x14ac:dyDescent="0.3">
      <c r="A38" s="29" t="s">
        <v>42</v>
      </c>
      <c r="B38" s="23">
        <v>5</v>
      </c>
      <c r="C38" s="23">
        <v>5</v>
      </c>
      <c r="D38" s="23">
        <v>5</v>
      </c>
      <c r="E38" s="30">
        <v>5</v>
      </c>
      <c r="F38" s="31"/>
      <c r="G38" s="45"/>
    </row>
    <row r="39" spans="1:12" ht="12.6" customHeight="1" thickBot="1" x14ac:dyDescent="0.3">
      <c r="A39" s="42" t="s">
        <v>43</v>
      </c>
      <c r="B39" s="43">
        <v>5</v>
      </c>
      <c r="C39" s="43">
        <v>5</v>
      </c>
      <c r="D39" s="43">
        <v>5</v>
      </c>
      <c r="E39" s="44">
        <v>5</v>
      </c>
      <c r="F39" s="47"/>
      <c r="G39" s="45"/>
    </row>
    <row r="40" spans="1:12" ht="12.6" customHeight="1" thickBot="1" x14ac:dyDescent="0.3">
      <c r="A40" s="42" t="s">
        <v>44</v>
      </c>
      <c r="B40" s="43">
        <f t="shared" ref="B40:F40" si="5">SUM(B41:B44)</f>
        <v>681</v>
      </c>
      <c r="C40" s="43">
        <f t="shared" si="5"/>
        <v>605</v>
      </c>
      <c r="D40" s="43">
        <f t="shared" si="5"/>
        <v>788</v>
      </c>
      <c r="E40" s="43">
        <f t="shared" si="5"/>
        <v>715</v>
      </c>
      <c r="F40" s="43">
        <f t="shared" si="5"/>
        <v>73</v>
      </c>
    </row>
    <row r="41" spans="1:12" ht="12.6" customHeight="1" x14ac:dyDescent="0.25">
      <c r="A41" s="17" t="s">
        <v>45</v>
      </c>
      <c r="B41" s="18">
        <v>30</v>
      </c>
      <c r="C41" s="18">
        <v>30</v>
      </c>
      <c r="D41" s="18">
        <v>45</v>
      </c>
      <c r="E41" s="19">
        <v>45</v>
      </c>
      <c r="F41" s="20"/>
      <c r="G41" s="45"/>
      <c r="H41" s="45"/>
      <c r="I41" s="45"/>
      <c r="J41" s="45"/>
      <c r="K41" s="45"/>
      <c r="L41" s="45"/>
    </row>
    <row r="42" spans="1:12" ht="12.6" customHeight="1" x14ac:dyDescent="0.25">
      <c r="A42" s="29" t="s">
        <v>46</v>
      </c>
      <c r="B42" s="18">
        <v>28</v>
      </c>
      <c r="C42" s="18">
        <v>30</v>
      </c>
      <c r="D42" s="18">
        <v>30</v>
      </c>
      <c r="E42" s="19">
        <v>20</v>
      </c>
      <c r="F42" s="20">
        <v>10</v>
      </c>
      <c r="G42" s="45"/>
      <c r="H42" s="45"/>
      <c r="I42" s="45"/>
      <c r="J42" s="45"/>
      <c r="K42" s="45"/>
      <c r="L42" s="45"/>
    </row>
    <row r="43" spans="1:12" ht="12.6" customHeight="1" x14ac:dyDescent="0.25">
      <c r="A43" s="21" t="s">
        <v>47</v>
      </c>
      <c r="B43" s="33">
        <v>585</v>
      </c>
      <c r="C43" s="33">
        <v>487</v>
      </c>
      <c r="D43" s="33">
        <v>630</v>
      </c>
      <c r="E43" s="34">
        <v>567</v>
      </c>
      <c r="F43" s="35">
        <v>63</v>
      </c>
      <c r="G43" s="45"/>
      <c r="H43" s="45"/>
      <c r="I43" s="45"/>
      <c r="J43" s="45"/>
      <c r="K43" s="45"/>
      <c r="L43" s="45"/>
    </row>
    <row r="44" spans="1:12" ht="12.6" customHeight="1" thickBot="1" x14ac:dyDescent="0.3">
      <c r="A44" s="21" t="s">
        <v>48</v>
      </c>
      <c r="B44" s="22">
        <v>38</v>
      </c>
      <c r="C44" s="22">
        <v>58</v>
      </c>
      <c r="D44" s="22">
        <v>83</v>
      </c>
      <c r="E44" s="24">
        <v>83</v>
      </c>
      <c r="F44" s="25"/>
      <c r="G44" s="45"/>
      <c r="H44" s="45"/>
      <c r="I44" s="45"/>
      <c r="J44" s="45"/>
      <c r="K44" s="45"/>
      <c r="L44" s="45"/>
    </row>
    <row r="45" spans="1:12" ht="12.6" customHeight="1" thickBot="1" x14ac:dyDescent="0.3">
      <c r="A45" s="15" t="s">
        <v>49</v>
      </c>
      <c r="B45" s="26">
        <f t="shared" ref="B45:F45" si="6">SUM(B46:B55)</f>
        <v>7651</v>
      </c>
      <c r="C45" s="26">
        <f t="shared" si="6"/>
        <v>8727</v>
      </c>
      <c r="D45" s="26">
        <f t="shared" si="6"/>
        <v>8995</v>
      </c>
      <c r="E45" s="26">
        <f t="shared" si="6"/>
        <v>8726</v>
      </c>
      <c r="F45" s="26">
        <f t="shared" si="6"/>
        <v>269</v>
      </c>
      <c r="G45" s="48"/>
      <c r="H45" s="48"/>
      <c r="I45" s="45"/>
      <c r="J45" s="45"/>
      <c r="K45" s="45"/>
      <c r="L45" s="45"/>
    </row>
    <row r="46" spans="1:12" ht="12.6" customHeight="1" thickBot="1" x14ac:dyDescent="0.3">
      <c r="A46" s="49" t="s">
        <v>50</v>
      </c>
      <c r="B46" s="43">
        <v>5093</v>
      </c>
      <c r="C46" s="43">
        <v>5887</v>
      </c>
      <c r="D46" s="43">
        <v>5828</v>
      </c>
      <c r="E46" s="44">
        <v>5828</v>
      </c>
      <c r="F46" s="47"/>
      <c r="G46" s="48"/>
      <c r="H46" s="48"/>
      <c r="I46" s="45"/>
      <c r="J46" s="45"/>
      <c r="K46" s="45"/>
      <c r="L46" s="45"/>
    </row>
    <row r="47" spans="1:12" ht="12.6" customHeight="1" thickBot="1" x14ac:dyDescent="0.3">
      <c r="A47" s="49" t="s">
        <v>51</v>
      </c>
      <c r="B47" s="43">
        <v>412</v>
      </c>
      <c r="C47" s="43">
        <v>375</v>
      </c>
      <c r="D47" s="43">
        <v>449</v>
      </c>
      <c r="E47" s="44">
        <v>244</v>
      </c>
      <c r="F47" s="47">
        <v>205</v>
      </c>
      <c r="G47" s="50"/>
      <c r="H47" s="50"/>
      <c r="I47" s="45"/>
      <c r="J47" s="45"/>
      <c r="K47" s="45"/>
      <c r="L47" s="45"/>
    </row>
    <row r="48" spans="1:12" ht="12.6" customHeight="1" thickBot="1" x14ac:dyDescent="0.3">
      <c r="A48" s="51" t="s">
        <v>52</v>
      </c>
      <c r="B48" s="52"/>
      <c r="C48" s="52">
        <v>107</v>
      </c>
      <c r="D48" s="52">
        <v>290</v>
      </c>
      <c r="E48" s="53">
        <v>290</v>
      </c>
      <c r="F48" s="54"/>
      <c r="G48" s="50"/>
      <c r="H48" s="50"/>
      <c r="I48" s="45"/>
      <c r="J48" s="45"/>
      <c r="K48" s="45"/>
      <c r="L48" s="45"/>
    </row>
    <row r="49" spans="1:12" ht="12.6" customHeight="1" thickBot="1" x14ac:dyDescent="0.3">
      <c r="A49" s="49" t="s">
        <v>53</v>
      </c>
      <c r="B49" s="43">
        <v>26</v>
      </c>
      <c r="C49" s="43">
        <v>26</v>
      </c>
      <c r="D49" s="43">
        <v>30</v>
      </c>
      <c r="E49" s="44">
        <v>30</v>
      </c>
      <c r="F49" s="47"/>
      <c r="G49" s="50"/>
      <c r="H49" s="50"/>
      <c r="I49" s="45"/>
      <c r="J49" s="45"/>
      <c r="K49" s="45"/>
      <c r="L49" s="45"/>
    </row>
    <row r="50" spans="1:12" ht="12.6" customHeight="1" thickBot="1" x14ac:dyDescent="0.3">
      <c r="A50" s="49" t="s">
        <v>54</v>
      </c>
      <c r="B50" s="43">
        <v>1740</v>
      </c>
      <c r="C50" s="43">
        <v>2001</v>
      </c>
      <c r="D50" s="43">
        <v>1981</v>
      </c>
      <c r="E50" s="44">
        <v>1981</v>
      </c>
      <c r="F50" s="47"/>
      <c r="G50" s="50"/>
      <c r="H50" s="50"/>
      <c r="I50" s="45"/>
      <c r="J50" s="45"/>
      <c r="K50" s="45"/>
      <c r="L50" s="45"/>
    </row>
    <row r="51" spans="1:12" ht="12.6" customHeight="1" thickBot="1" x14ac:dyDescent="0.3">
      <c r="A51" s="29" t="s">
        <v>55</v>
      </c>
      <c r="B51" s="23">
        <v>136</v>
      </c>
      <c r="C51" s="23">
        <v>104</v>
      </c>
      <c r="D51" s="23">
        <v>143</v>
      </c>
      <c r="E51" s="30">
        <v>83</v>
      </c>
      <c r="F51" s="31">
        <v>60</v>
      </c>
      <c r="G51" s="48"/>
      <c r="H51" s="48"/>
      <c r="I51" s="45"/>
      <c r="J51" s="45"/>
      <c r="K51" s="45"/>
      <c r="L51" s="45"/>
    </row>
    <row r="52" spans="1:12" ht="12.6" customHeight="1" thickBot="1" x14ac:dyDescent="0.3">
      <c r="A52" s="49" t="s">
        <v>56</v>
      </c>
      <c r="B52" s="43"/>
      <c r="C52" s="43">
        <v>12</v>
      </c>
      <c r="D52" s="43">
        <v>35</v>
      </c>
      <c r="E52" s="44">
        <v>35</v>
      </c>
      <c r="F52" s="47"/>
      <c r="G52" s="48"/>
      <c r="H52" s="48"/>
      <c r="I52" s="45"/>
      <c r="J52" s="45"/>
      <c r="K52" s="45"/>
      <c r="L52" s="45"/>
    </row>
    <row r="53" spans="1:12" ht="12.6" customHeight="1" thickBot="1" x14ac:dyDescent="0.3">
      <c r="A53" s="49" t="s">
        <v>57</v>
      </c>
      <c r="B53" s="43">
        <v>22</v>
      </c>
      <c r="C53" s="43">
        <v>23</v>
      </c>
      <c r="D53" s="43">
        <v>23</v>
      </c>
      <c r="E53" s="44">
        <v>23</v>
      </c>
      <c r="F53" s="47"/>
      <c r="G53" s="48"/>
      <c r="H53" s="48"/>
      <c r="I53" s="45"/>
      <c r="J53" s="45"/>
      <c r="K53" s="45"/>
      <c r="L53" s="45"/>
    </row>
    <row r="54" spans="1:12" ht="12.6" customHeight="1" thickBot="1" x14ac:dyDescent="0.3">
      <c r="A54" s="49" t="s">
        <v>58</v>
      </c>
      <c r="B54" s="23">
        <v>102</v>
      </c>
      <c r="C54" s="23">
        <v>116</v>
      </c>
      <c r="D54" s="23">
        <v>116</v>
      </c>
      <c r="E54" s="30">
        <v>116</v>
      </c>
      <c r="F54" s="31"/>
      <c r="G54" s="48"/>
      <c r="H54" s="48"/>
      <c r="I54" s="45"/>
      <c r="J54" s="45"/>
      <c r="K54" s="45"/>
      <c r="L54" s="45"/>
    </row>
    <row r="55" spans="1:12" ht="12.6" customHeight="1" thickBot="1" x14ac:dyDescent="0.3">
      <c r="A55" s="55" t="s">
        <v>59</v>
      </c>
      <c r="B55" s="43">
        <v>120</v>
      </c>
      <c r="C55" s="43">
        <v>76</v>
      </c>
      <c r="D55" s="43">
        <v>100</v>
      </c>
      <c r="E55" s="44">
        <v>96</v>
      </c>
      <c r="F55" s="47">
        <v>4</v>
      </c>
      <c r="G55" s="48"/>
      <c r="H55" s="48"/>
      <c r="I55" s="45"/>
      <c r="J55" s="45"/>
      <c r="K55" s="45"/>
      <c r="L55" s="45"/>
    </row>
    <row r="56" spans="1:12" ht="12.6" customHeight="1" thickBot="1" x14ac:dyDescent="0.3">
      <c r="A56" s="15" t="s">
        <v>60</v>
      </c>
      <c r="B56" s="26">
        <v>2</v>
      </c>
      <c r="C56" s="26">
        <v>2</v>
      </c>
      <c r="D56" s="26">
        <v>2</v>
      </c>
      <c r="E56" s="27">
        <v>2</v>
      </c>
      <c r="F56" s="28">
        <v>0</v>
      </c>
      <c r="G56" s="45"/>
      <c r="H56" s="45"/>
      <c r="I56" s="45"/>
      <c r="J56" s="45"/>
      <c r="K56" s="45"/>
      <c r="L56" s="45"/>
    </row>
    <row r="57" spans="1:12" ht="12.6" customHeight="1" thickBot="1" x14ac:dyDescent="0.3">
      <c r="A57" s="15" t="s">
        <v>61</v>
      </c>
      <c r="B57" s="26">
        <v>206</v>
      </c>
      <c r="C57" s="26">
        <f>C58+C59+C60</f>
        <v>261</v>
      </c>
      <c r="D57" s="26">
        <f>D58+D59+D60</f>
        <v>216</v>
      </c>
      <c r="E57" s="27">
        <f>E58+E59+E60</f>
        <v>216</v>
      </c>
      <c r="F57" s="28">
        <f>F58+F59+F60</f>
        <v>0</v>
      </c>
      <c r="G57" s="45"/>
      <c r="H57" s="45"/>
      <c r="I57" s="45"/>
      <c r="J57" s="45"/>
      <c r="K57" s="45"/>
      <c r="L57" s="45"/>
    </row>
    <row r="58" spans="1:12" ht="12.6" customHeight="1" x14ac:dyDescent="0.25">
      <c r="A58" s="56" t="s">
        <v>62</v>
      </c>
      <c r="B58" s="18">
        <v>161</v>
      </c>
      <c r="C58" s="18">
        <v>161</v>
      </c>
      <c r="D58" s="18">
        <v>161</v>
      </c>
      <c r="E58" s="19">
        <v>161</v>
      </c>
      <c r="F58" s="20"/>
      <c r="G58" s="45"/>
      <c r="H58" s="45"/>
      <c r="I58" s="45"/>
      <c r="J58" s="45"/>
      <c r="K58" s="45"/>
      <c r="L58" s="45"/>
    </row>
    <row r="59" spans="1:12" ht="12.6" customHeight="1" x14ac:dyDescent="0.25">
      <c r="A59" s="32" t="s">
        <v>63</v>
      </c>
      <c r="B59" s="33">
        <v>25</v>
      </c>
      <c r="C59" s="33">
        <v>25</v>
      </c>
      <c r="D59" s="33">
        <v>25</v>
      </c>
      <c r="E59" s="34">
        <v>25</v>
      </c>
      <c r="F59" s="35"/>
      <c r="G59" s="45"/>
      <c r="H59" s="45"/>
      <c r="I59" s="45"/>
      <c r="J59" s="45"/>
      <c r="K59" s="45"/>
      <c r="L59" s="45"/>
    </row>
    <row r="60" spans="1:12" ht="12.6" customHeight="1" thickBot="1" x14ac:dyDescent="0.3">
      <c r="A60" s="57" t="s">
        <v>64</v>
      </c>
      <c r="B60" s="23">
        <v>20</v>
      </c>
      <c r="C60" s="23">
        <v>75</v>
      </c>
      <c r="D60" s="23">
        <v>30</v>
      </c>
      <c r="E60" s="30">
        <v>30</v>
      </c>
      <c r="F60" s="31"/>
      <c r="G60" s="45"/>
      <c r="H60" s="45"/>
      <c r="I60" s="45"/>
      <c r="J60" s="45"/>
      <c r="K60" s="45"/>
      <c r="L60" s="45"/>
    </row>
    <row r="61" spans="1:12" ht="17.25" customHeight="1" thickBot="1" x14ac:dyDescent="0.3">
      <c r="A61" s="58" t="s">
        <v>65</v>
      </c>
      <c r="B61" s="59">
        <f>B21+B35+B45+B56+B57</f>
        <v>9645</v>
      </c>
      <c r="C61" s="59">
        <f>C21+C35+C45+C56+C57</f>
        <v>10958</v>
      </c>
      <c r="D61" s="59">
        <f>D21+D35+D45+D56+D57</f>
        <v>11521</v>
      </c>
      <c r="E61" s="60">
        <f>E21+E35+E45+E56+E57</f>
        <v>10961</v>
      </c>
      <c r="F61" s="61">
        <f>F21+F35+F45+F56+F57</f>
        <v>560</v>
      </c>
      <c r="G61" s="45"/>
      <c r="H61" s="45"/>
      <c r="I61" s="45"/>
      <c r="J61" s="45"/>
      <c r="K61" s="45"/>
      <c r="L61" s="45"/>
    </row>
    <row r="62" spans="1:12" ht="12.6" customHeight="1" thickBot="1" x14ac:dyDescent="0.3">
      <c r="A62" s="62" t="s">
        <v>66</v>
      </c>
      <c r="B62" s="43">
        <f>B19-B61</f>
        <v>0</v>
      </c>
      <c r="C62" s="43">
        <f>C19-C61</f>
        <v>0</v>
      </c>
      <c r="D62" s="63">
        <f>D19-D61</f>
        <v>0</v>
      </c>
      <c r="E62" s="44">
        <f>E19-E61</f>
        <v>0</v>
      </c>
      <c r="F62" s="63">
        <f>F19-F61</f>
        <v>0</v>
      </c>
    </row>
    <row r="63" spans="1:12" x14ac:dyDescent="0.25">
      <c r="A63" s="64"/>
    </row>
    <row r="64" spans="1:12" x14ac:dyDescent="0.25">
      <c r="A64" s="64" t="s">
        <v>69</v>
      </c>
    </row>
    <row r="65" spans="1:5" x14ac:dyDescent="0.25">
      <c r="A65" s="65" t="s">
        <v>70</v>
      </c>
      <c r="D65" s="66" t="s">
        <v>67</v>
      </c>
      <c r="E65" t="s">
        <v>2</v>
      </c>
    </row>
  </sheetData>
  <pageMargins left="0.7" right="0.7" top="0.75" bottom="0.75" header="0.3" footer="0.3"/>
  <pageSetup paperSize="9" scale="8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2019-12-11T10:59:29Z</dcterms:modified>
</cp:coreProperties>
</file>